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225" activeTab="0"/>
  </bookViews>
  <sheets>
    <sheet name="Заказ" sheetId="1" r:id="rId1"/>
  </sheets>
  <externalReferences>
    <externalReference r:id="rId4"/>
  </externalReferences>
  <definedNames>
    <definedName name="курс">'[1]Заказ'!#REF!</definedName>
  </definedNames>
  <calcPr fullCalcOnLoad="1"/>
</workbook>
</file>

<file path=xl/sharedStrings.xml><?xml version="1.0" encoding="utf-8"?>
<sst xmlns="http://schemas.openxmlformats.org/spreadsheetml/2006/main" count="258" uniqueCount="258">
  <si>
    <t>TOVARGR</t>
  </si>
  <si>
    <t>VIM</t>
  </si>
  <si>
    <t>TOVARPODGR</t>
  </si>
  <si>
    <t>ОБОРУДОВАНИЕ</t>
  </si>
  <si>
    <t>ИНФОРМАЦИОННОЕ СОПРОВОЖДЕНИЕ</t>
  </si>
  <si>
    <t>РАСТВОРИТЕЛИ</t>
  </si>
  <si>
    <t>ГРУНТЫ</t>
  </si>
  <si>
    <t>ДОБАВКИ</t>
  </si>
  <si>
    <t>ОБЕЗЖИРИВАТЕЛИ</t>
  </si>
  <si>
    <t>ТОНЕРЫ VIM</t>
  </si>
  <si>
    <t>БИНДЕР ДЛЯ ФИНИШНОГО ПОКРЫТИЯ</t>
  </si>
  <si>
    <t>БИНДЕР ДЛЯ ТОНИРУЕМЫХ ГРУНТОВ</t>
  </si>
  <si>
    <t>ЛАКИ</t>
  </si>
  <si>
    <t>АКТИВАТОРЫ</t>
  </si>
  <si>
    <t>KLTOVAR</t>
  </si>
  <si>
    <t>91_0002734</t>
  </si>
  <si>
    <t>91_0004036</t>
  </si>
  <si>
    <t>91_0002678</t>
  </si>
  <si>
    <t>91_0002679</t>
  </si>
  <si>
    <t>91_0002680</t>
  </si>
  <si>
    <t>91_0002681</t>
  </si>
  <si>
    <t>91_0002682</t>
  </si>
  <si>
    <t>91_0002683</t>
  </si>
  <si>
    <t>91_0002684</t>
  </si>
  <si>
    <t>91_0002685</t>
  </si>
  <si>
    <t>91_0002686</t>
  </si>
  <si>
    <t>91_0001462</t>
  </si>
  <si>
    <t>91_0001463</t>
  </si>
  <si>
    <t>91_0001464</t>
  </si>
  <si>
    <t>91_0001465</t>
  </si>
  <si>
    <t>91_0001466</t>
  </si>
  <si>
    <t>91_0001467</t>
  </si>
  <si>
    <t>91_0001468</t>
  </si>
  <si>
    <t>91_0001469</t>
  </si>
  <si>
    <t>91_0001470</t>
  </si>
  <si>
    <t>91_0001471</t>
  </si>
  <si>
    <t>91_0001472</t>
  </si>
  <si>
    <t>91_0001473</t>
  </si>
  <si>
    <t>91_0001474</t>
  </si>
  <si>
    <t>91_0001475</t>
  </si>
  <si>
    <t>91_0001476</t>
  </si>
  <si>
    <t>91_0001478</t>
  </si>
  <si>
    <t>91_0001479</t>
  </si>
  <si>
    <t>91_0001480</t>
  </si>
  <si>
    <t>91_0001481</t>
  </si>
  <si>
    <t>91_0001482</t>
  </si>
  <si>
    <t>91_0001486</t>
  </si>
  <si>
    <t>91_0001487</t>
  </si>
  <si>
    <t>91_0001489</t>
  </si>
  <si>
    <t>91_0001490</t>
  </si>
  <si>
    <t>91_0001491</t>
  </si>
  <si>
    <t>91_0001492</t>
  </si>
  <si>
    <t>91_0001493</t>
  </si>
  <si>
    <t>91_0001494</t>
  </si>
  <si>
    <t>91_0001496</t>
  </si>
  <si>
    <t>91_0001497</t>
  </si>
  <si>
    <t>91_0001500</t>
  </si>
  <si>
    <t>91_0001501</t>
  </si>
  <si>
    <t>91_0001502</t>
  </si>
  <si>
    <t>91_0001504</t>
  </si>
  <si>
    <t>91_0001505</t>
  </si>
  <si>
    <t>91_0001506</t>
  </si>
  <si>
    <t>91_0001507</t>
  </si>
  <si>
    <t>91_0001508</t>
  </si>
  <si>
    <t>91_0001509</t>
  </si>
  <si>
    <t>91_0001510</t>
  </si>
  <si>
    <t>91_0001513</t>
  </si>
  <si>
    <t>91_0001514</t>
  </si>
  <si>
    <t>91_0001515</t>
  </si>
  <si>
    <t>91_0001516</t>
  </si>
  <si>
    <t>91_0001517</t>
  </si>
  <si>
    <t>91_0001518</t>
  </si>
  <si>
    <t>91_0001519</t>
  </si>
  <si>
    <t>91_0001520</t>
  </si>
  <si>
    <t>91_0001521</t>
  </si>
  <si>
    <t>91_0001522</t>
  </si>
  <si>
    <t>91_0001523</t>
  </si>
  <si>
    <t>91_0001524</t>
  </si>
  <si>
    <t>91_0001525</t>
  </si>
  <si>
    <t>91_0001526</t>
  </si>
  <si>
    <t>91_0001527</t>
  </si>
  <si>
    <t>91_0001529</t>
  </si>
  <si>
    <t>91_0001531</t>
  </si>
  <si>
    <t>91_0001532</t>
  </si>
  <si>
    <t>91_0001534</t>
  </si>
  <si>
    <t>91_0001542</t>
  </si>
  <si>
    <t>91_0001543</t>
  </si>
  <si>
    <t>91_0002428</t>
  </si>
  <si>
    <t>ARTIKUL</t>
  </si>
  <si>
    <t>66-370</t>
  </si>
  <si>
    <t>66-570</t>
  </si>
  <si>
    <t>CT122/3,785</t>
  </si>
  <si>
    <t>CT124/3,785</t>
  </si>
  <si>
    <t>CT125/3,785</t>
  </si>
  <si>
    <t>CT127/3,785</t>
  </si>
  <si>
    <t>CT191/3,785</t>
  </si>
  <si>
    <t>CT192/3,785</t>
  </si>
  <si>
    <t>CT193/3,785</t>
  </si>
  <si>
    <t>CT194/3,785</t>
  </si>
  <si>
    <t>CT123/3,785</t>
  </si>
  <si>
    <t>CT101/3,785</t>
  </si>
  <si>
    <t>CT102/3,785</t>
  </si>
  <si>
    <t>CT103/3,785</t>
  </si>
  <si>
    <t>CT104/3,785</t>
  </si>
  <si>
    <t>CT105/3,785</t>
  </si>
  <si>
    <t>CT106/3,785</t>
  </si>
  <si>
    <t>CT107/3,785</t>
  </si>
  <si>
    <t>CT109/3,785</t>
  </si>
  <si>
    <t>CT110/3,785</t>
  </si>
  <si>
    <t>CT111/3,785</t>
  </si>
  <si>
    <t>CT112/3,785</t>
  </si>
  <si>
    <t>CT113/3,785</t>
  </si>
  <si>
    <t>CT114/3,785</t>
  </si>
  <si>
    <t>CT115/3,785</t>
  </si>
  <si>
    <t>CT116/3,785</t>
  </si>
  <si>
    <t>CT120/3,785</t>
  </si>
  <si>
    <t>CT135/3,785</t>
  </si>
  <si>
    <t>CT137/3,785</t>
  </si>
  <si>
    <t>CT140/3,785</t>
  </si>
  <si>
    <t>CT142/3,785</t>
  </si>
  <si>
    <t>TB400/3,5</t>
  </si>
  <si>
    <t>TB500/3,5</t>
  </si>
  <si>
    <t>TB510/4</t>
  </si>
  <si>
    <t>TB510/16</t>
  </si>
  <si>
    <t>TB511/4</t>
  </si>
  <si>
    <t>TB512/4</t>
  </si>
  <si>
    <t>TB520/4</t>
  </si>
  <si>
    <t>TB520/16</t>
  </si>
  <si>
    <t>PB500/0,8</t>
  </si>
  <si>
    <t>PB500/4</t>
  </si>
  <si>
    <t>FP400/5</t>
  </si>
  <si>
    <t>FP400/20</t>
  </si>
  <si>
    <t>FP401/5</t>
  </si>
  <si>
    <t>FP402/18</t>
  </si>
  <si>
    <t>FP500/5</t>
  </si>
  <si>
    <t>FP600/1</t>
  </si>
  <si>
    <t>CC300/1</t>
  </si>
  <si>
    <t>CC700/5</t>
  </si>
  <si>
    <t>AA300/5</t>
  </si>
  <si>
    <t>AS300/1</t>
  </si>
  <si>
    <t>AP401/1</t>
  </si>
  <si>
    <t>AP401/5</t>
  </si>
  <si>
    <t>AP402/1,5</t>
  </si>
  <si>
    <t>AU500/1</t>
  </si>
  <si>
    <t>AU500/5</t>
  </si>
  <si>
    <t>AU570/2,5</t>
  </si>
  <si>
    <t>AA600/0,473</t>
  </si>
  <si>
    <t>RS300/5</t>
  </si>
  <si>
    <t>RS603/5</t>
  </si>
  <si>
    <t>RS605/5</t>
  </si>
  <si>
    <t>RS607/5</t>
  </si>
  <si>
    <t>AD300/1</t>
  </si>
  <si>
    <t>AD600/5</t>
  </si>
  <si>
    <t>AD601/1</t>
  </si>
  <si>
    <t>AD602/1</t>
  </si>
  <si>
    <t>AD690/5</t>
  </si>
  <si>
    <t>GEN852020</t>
  </si>
  <si>
    <t>NP002.001</t>
  </si>
  <si>
    <t>66-077</t>
  </si>
  <si>
    <t>74-203</t>
  </si>
  <si>
    <t>74-205</t>
  </si>
  <si>
    <t>VD096</t>
  </si>
  <si>
    <t>TOVAR</t>
  </si>
  <si>
    <t>Спектрофотометр Color Reader VIM</t>
  </si>
  <si>
    <t>Грунт для пластика 1К 1л</t>
  </si>
  <si>
    <t>Комплект краскосмесительной установки VIM</t>
  </si>
  <si>
    <t>Тонер Оранжевый коралловый 3,785л</t>
  </si>
  <si>
    <t>Тонер Желтый глубокий 3,785л</t>
  </si>
  <si>
    <t>Тонер  Желтый солнечный закат 3,785л</t>
  </si>
  <si>
    <t>Тонер Синий канкун 3,785л</t>
  </si>
  <si>
    <t>Тонер Металлик экстра крупный 3,785л</t>
  </si>
  <si>
    <t>Тонер металлик мелкий 3,785л</t>
  </si>
  <si>
    <t>Тонер металлик мелкий яркий 3,785л</t>
  </si>
  <si>
    <t>Тонер металлик крупный яркий 3,785л</t>
  </si>
  <si>
    <t>Тонер Магента 3,785л</t>
  </si>
  <si>
    <t>Тонер Белый 3,785л</t>
  </si>
  <si>
    <t>Тонер Лимонно-желтый LF 3,785л</t>
  </si>
  <si>
    <t>Тонер Mango Мангово-желтый LF 3,785л</t>
  </si>
  <si>
    <t>Тонер Зеленый фтало 3,785л</t>
  </si>
  <si>
    <t>Тонер Голубой фтало 3,785л</t>
  </si>
  <si>
    <t>Тонер Фиолетовый 3,785л</t>
  </si>
  <si>
    <t>Тонер Красный оксид 3,785л</t>
  </si>
  <si>
    <t>Тонер Оранжевый LF 3,785л</t>
  </si>
  <si>
    <t>Тонер Желтый оксид 3,785л</t>
  </si>
  <si>
    <t>Тонер Фиолетовый карбазол 3,785л</t>
  </si>
  <si>
    <t>Тонер Микс черный 3,785л</t>
  </si>
  <si>
    <t>Тонер Глубокий черный 3,785л</t>
  </si>
  <si>
    <t>Тонер Прозрачный красный оксид 3,785л</t>
  </si>
  <si>
    <t>Тонер Прозрачный желтый оксид 3,785л</t>
  </si>
  <si>
    <t>Тонер Металлик мелкий (снят с пр-ва) 3,785л</t>
  </si>
  <si>
    <t>Тонер Красный скарлет 3,785л</t>
  </si>
  <si>
    <t>Тонер  синий 3,785л</t>
  </si>
  <si>
    <t>Тонер  красный 3,785л</t>
  </si>
  <si>
    <t>Тонер  желтый 3,785л</t>
  </si>
  <si>
    <t>Тонер  черный 3,785л</t>
  </si>
  <si>
    <t>Биндер для эпоксидн. глянц. покрытия 3,5л</t>
  </si>
  <si>
    <t>Биндер для полиуретанового покрытия с повышенным блеском 3,5л</t>
  </si>
  <si>
    <t>Биндер для полиуретан. глянц. покрытия 4л</t>
  </si>
  <si>
    <t>Биндер для полиуретан. глянц. покрытия 16л</t>
  </si>
  <si>
    <t>Биндер для полиуретан полуглянц. покрытия 4л</t>
  </si>
  <si>
    <t>Биндер для полиуретан. матового покрытия 4л</t>
  </si>
  <si>
    <t>Биндер для полиуретанового покрытия с базовым блеском 4л</t>
  </si>
  <si>
    <t>Биндер для полиуретанового покрытия с базовым блеском 16л</t>
  </si>
  <si>
    <t>Биндер для полиуретанового грунта 0,8л</t>
  </si>
  <si>
    <t>Биндер для полиуретанового грунта 4л</t>
  </si>
  <si>
    <t>Эпоксидный грунт - Серый 5л</t>
  </si>
  <si>
    <t>Эпоксидный грунт - Серый 20л</t>
  </si>
  <si>
    <t>Эпоксидный грунт - Белый 5л</t>
  </si>
  <si>
    <t>Эпоксидный грунт на основе цинка - Серый 18кг</t>
  </si>
  <si>
    <t>Полиуретановый грунт - Серый 5л</t>
  </si>
  <si>
    <t>Синтетический лак 1л</t>
  </si>
  <si>
    <t>Лак анти-графити 5л</t>
  </si>
  <si>
    <t>Ускоритель сушки синтетический 5л</t>
  </si>
  <si>
    <t>Синтетический активатор 1л</t>
  </si>
  <si>
    <t>Активатор для эпоксидного грунта 1л</t>
  </si>
  <si>
    <t>Активатор для эпоксидного грунта 5л</t>
  </si>
  <si>
    <t>Активатор для эпоксидного цинк. грунта 1,5кг</t>
  </si>
  <si>
    <t>Активатор для полиуретановых покрытий 1л</t>
  </si>
  <si>
    <t>Активатор для полиуретановых покрытий 5л</t>
  </si>
  <si>
    <t>Активатор для лака анти-графити 2,5л</t>
  </si>
  <si>
    <t>Акселератор, ускоритель сушки полиуретановый 0,473л</t>
  </si>
  <si>
    <t>Синтетический растворитель 5л</t>
  </si>
  <si>
    <t>Универсальный растворитель быстрый 5л</t>
  </si>
  <si>
    <t>Универсальный растворитель стандартный 5л</t>
  </si>
  <si>
    <t>Универсальный растворитель медленный 5л</t>
  </si>
  <si>
    <t>Синтетическая матирующая добавка 1л</t>
  </si>
  <si>
    <t>Добавка для образования толщины слоя 5л</t>
  </si>
  <si>
    <t>Структурная добавка мелкая 1л</t>
  </si>
  <si>
    <t>Структурная добавка крупная 1л</t>
  </si>
  <si>
    <t>Обезжириватель сольвентный 5л</t>
  </si>
  <si>
    <t>Спектр цветов по RAL Colour Case</t>
  </si>
  <si>
    <t>Карта смешивания цветовых тонеров VIM</t>
  </si>
  <si>
    <t>Крышка миксер 3,785л</t>
  </si>
  <si>
    <t>Линейка мерная 5:1/6:1</t>
  </si>
  <si>
    <t>Линейка мерная 8:1/10:1</t>
  </si>
  <si>
    <t>Пробойник</t>
  </si>
  <si>
    <t>VES_N</t>
  </si>
  <si>
    <t>UPAKOVKA</t>
  </si>
  <si>
    <t>TIP_1</t>
  </si>
  <si>
    <t>Группа</t>
  </si>
  <si>
    <t>Подгруппа</t>
  </si>
  <si>
    <t>Артикул</t>
  </si>
  <si>
    <t>Наименование</t>
  </si>
  <si>
    <t>Вес шт</t>
  </si>
  <si>
    <t>Упак</t>
  </si>
  <si>
    <t>Кол-во</t>
  </si>
  <si>
    <t>KOL</t>
  </si>
  <si>
    <t>ЦенаБаз</t>
  </si>
  <si>
    <t>Скидка</t>
  </si>
  <si>
    <t>SKIDKA</t>
  </si>
  <si>
    <t>СуммаФакт</t>
  </si>
  <si>
    <t>SUM</t>
  </si>
  <si>
    <t>Вес</t>
  </si>
  <si>
    <t>VESSUM</t>
  </si>
  <si>
    <t>Прайс-лист на продукцию "VIM" от 25.01.2023</t>
  </si>
  <si>
    <t>ООО "БЛИК-АВТО"</t>
  </si>
  <si>
    <t>Сайт: https://blik-cvet.ru</t>
  </si>
  <si>
    <t>Телефон: 8-495-626-68-34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</si>
</sst>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\ [$€-1]"/>
    <numFmt numFmtId="166" formatCode="#,##0.00\ &quot;₽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i/>
      <sz val="14"/>
      <color indexed="8"/>
      <name val="Calibri"/>
      <family val="2"/>
    </font>
    <font>
      <b/>
      <i/>
      <sz val="8"/>
      <name val="Arial"/>
      <family val="2"/>
    </font>
    <font>
      <sz val="11"/>
      <color indexed="36"/>
      <name val="Calibri"/>
      <family val="2"/>
    </font>
    <font>
      <u val="single"/>
      <sz val="11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b/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4"/>
      <color theme="1"/>
      <name val="Calibri"/>
      <family val="2"/>
    </font>
    <font>
      <sz val="11"/>
      <color rgb="FF7030A0"/>
      <name val="Calibri"/>
      <family val="2"/>
    </font>
    <font>
      <u val="single"/>
      <sz val="11"/>
      <color rgb="FF7030A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33" borderId="10" xfId="0" applyNumberFormat="1" applyFill="1" applyBorder="1" applyAlignment="1">
      <alignment/>
    </xf>
    <xf numFmtId="1" fontId="0" fillId="34" borderId="11" xfId="0" applyNumberFormat="1" applyFont="1" applyFill="1" applyBorder="1" applyAlignment="1">
      <alignment/>
    </xf>
    <xf numFmtId="164" fontId="0" fillId="34" borderId="11" xfId="0" applyNumberFormat="1" applyFont="1" applyFill="1" applyBorder="1" applyAlignment="1">
      <alignment/>
    </xf>
    <xf numFmtId="0" fontId="0" fillId="34" borderId="11" xfId="0" applyNumberFormat="1" applyFont="1" applyFill="1" applyBorder="1" applyAlignment="1">
      <alignment/>
    </xf>
    <xf numFmtId="0" fontId="0" fillId="34" borderId="12" xfId="0" applyNumberFormat="1" applyFont="1" applyFill="1" applyBorder="1" applyAlignment="1">
      <alignment/>
    </xf>
    <xf numFmtId="1" fontId="47" fillId="34" borderId="13" xfId="0" applyNumberFormat="1" applyFont="1" applyFill="1" applyBorder="1" applyAlignment="1">
      <alignment/>
    </xf>
    <xf numFmtId="1" fontId="47" fillId="34" borderId="14" xfId="0" applyNumberFormat="1" applyFont="1" applyFill="1" applyBorder="1" applyAlignment="1">
      <alignment/>
    </xf>
    <xf numFmtId="1" fontId="0" fillId="34" borderId="15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34" borderId="15" xfId="0" applyNumberFormat="1" applyFont="1" applyFill="1" applyBorder="1" applyAlignment="1">
      <alignment/>
    </xf>
    <xf numFmtId="0" fontId="0" fillId="34" borderId="16" xfId="0" applyNumberFormat="1" applyFont="1" applyFill="1" applyBorder="1" applyAlignment="1">
      <alignment/>
    </xf>
    <xf numFmtId="1" fontId="48" fillId="35" borderId="13" xfId="0" applyNumberFormat="1" applyFont="1" applyFill="1" applyBorder="1" applyAlignment="1">
      <alignment/>
    </xf>
    <xf numFmtId="1" fontId="48" fillId="35" borderId="11" xfId="0" applyNumberFormat="1" applyFont="1" applyFill="1" applyBorder="1" applyAlignment="1">
      <alignment/>
    </xf>
    <xf numFmtId="164" fontId="48" fillId="35" borderId="11" xfId="0" applyNumberFormat="1" applyFont="1" applyFill="1" applyBorder="1" applyAlignment="1">
      <alignment/>
    </xf>
    <xf numFmtId="0" fontId="48" fillId="35" borderId="11" xfId="0" applyNumberFormat="1" applyFont="1" applyFill="1" applyBorder="1" applyAlignment="1">
      <alignment/>
    </xf>
    <xf numFmtId="9" fontId="48" fillId="35" borderId="11" xfId="0" applyNumberFormat="1" applyFont="1" applyFill="1" applyBorder="1" applyAlignment="1">
      <alignment/>
    </xf>
    <xf numFmtId="0" fontId="48" fillId="35" borderId="12" xfId="0" applyNumberFormat="1" applyFont="1" applyFill="1" applyBorder="1" applyAlignment="1">
      <alignment/>
    </xf>
    <xf numFmtId="1" fontId="49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0" fontId="37" fillId="0" borderId="0" xfId="0" applyNumberFormat="1" applyFont="1" applyAlignment="1">
      <alignment/>
    </xf>
    <xf numFmtId="1" fontId="37" fillId="0" borderId="0" xfId="0" applyNumberFormat="1" applyFont="1" applyAlignment="1">
      <alignment/>
    </xf>
    <xf numFmtId="164" fontId="3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37" fillId="0" borderId="0" xfId="0" applyNumberFormat="1" applyFont="1" applyAlignment="1">
      <alignment/>
    </xf>
    <xf numFmtId="165" fontId="48" fillId="35" borderId="11" xfId="0" applyNumberFormat="1" applyFont="1" applyFill="1" applyBorder="1" applyAlignment="1">
      <alignment/>
    </xf>
    <xf numFmtId="165" fontId="0" fillId="34" borderId="15" xfId="0" applyNumberFormat="1" applyFont="1" applyFill="1" applyBorder="1" applyAlignment="1">
      <alignment/>
    </xf>
    <xf numFmtId="165" fontId="0" fillId="34" borderId="11" xfId="0" applyNumberFormat="1" applyFont="1" applyFill="1" applyBorder="1" applyAlignment="1">
      <alignment/>
    </xf>
    <xf numFmtId="1" fontId="50" fillId="0" borderId="0" xfId="0" applyNumberFormat="1" applyFont="1" applyAlignment="1">
      <alignment horizontal="center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51" fillId="0" borderId="0" xfId="0" applyNumberFormat="1" applyFont="1" applyAlignment="1">
      <alignment/>
    </xf>
    <xf numFmtId="0" fontId="52" fillId="0" borderId="0" xfId="42" applyFont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7;&#1072;&#1082;&#1072;&#1079;%20&#1082;&#1083;&#1080;&#1077;&#1085;&#1090;&#1072;%2002.06.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каз"/>
      <sheetName val="Помощь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92"/>
  <sheetViews>
    <sheetView tabSelected="1" zoomScalePageLayoutView="0" workbookViewId="0" topLeftCell="A2">
      <pane ySplit="6" topLeftCell="A50" activePane="bottomLeft" state="frozen"/>
      <selection pane="topLeft" activeCell="A2" sqref="A2"/>
      <selection pane="bottomLeft" activeCell="E6" sqref="E6"/>
    </sheetView>
  </sheetViews>
  <sheetFormatPr defaultColWidth="9.140625" defaultRowHeight="15" outlineLevelRow="2"/>
  <cols>
    <col min="1" max="2" width="3.7109375" style="0" customWidth="1"/>
    <col min="3" max="3" width="2.421875" style="0" customWidth="1"/>
    <col min="4" max="4" width="18.28125" style="0" customWidth="1"/>
    <col min="5" max="5" width="95.421875" style="0" customWidth="1"/>
    <col min="6" max="6" width="8.57421875" style="0" bestFit="1" customWidth="1"/>
    <col min="7" max="7" width="11.00390625" style="0" bestFit="1" customWidth="1"/>
    <col min="8" max="8" width="8.140625" style="3" customWidth="1"/>
    <col min="9" max="9" width="11.140625" style="26" customWidth="1"/>
    <col min="10" max="10" width="7.57421875" style="3" customWidth="1"/>
    <col min="11" max="11" width="12.421875" style="26" customWidth="1"/>
    <col min="12" max="12" width="7.57421875" style="3" customWidth="1"/>
  </cols>
  <sheetData>
    <row r="1" spans="1:12" ht="15" hidden="1">
      <c r="A1" s="1" t="s">
        <v>0</v>
      </c>
      <c r="B1" s="1" t="s">
        <v>2</v>
      </c>
      <c r="C1" s="1" t="s">
        <v>14</v>
      </c>
      <c r="D1" s="1" t="s">
        <v>88</v>
      </c>
      <c r="E1" s="1" t="s">
        <v>162</v>
      </c>
      <c r="F1" s="2" t="s">
        <v>236</v>
      </c>
      <c r="G1" s="1" t="s">
        <v>237</v>
      </c>
      <c r="H1" s="3" t="s">
        <v>246</v>
      </c>
      <c r="I1" s="26" t="s">
        <v>238</v>
      </c>
      <c r="J1" s="3" t="s">
        <v>249</v>
      </c>
      <c r="K1" s="26" t="s">
        <v>251</v>
      </c>
      <c r="L1" s="3" t="s">
        <v>253</v>
      </c>
    </row>
    <row r="2" spans="1:7" ht="15">
      <c r="A2" s="1"/>
      <c r="B2" s="32" t="s">
        <v>255</v>
      </c>
      <c r="C2" s="33"/>
      <c r="D2" s="1"/>
      <c r="E2" s="1"/>
      <c r="F2" s="2"/>
      <c r="G2" s="1"/>
    </row>
    <row r="3" spans="1:9" ht="18.75">
      <c r="A3" s="1"/>
      <c r="B3" s="32" t="s">
        <v>256</v>
      </c>
      <c r="C3" s="33"/>
      <c r="D3" s="1"/>
      <c r="E3" s="31" t="s">
        <v>254</v>
      </c>
      <c r="F3" s="2"/>
      <c r="G3" s="35"/>
      <c r="H3" s="36"/>
      <c r="I3" s="36"/>
    </row>
    <row r="4" spans="1:7" ht="15">
      <c r="A4" s="1"/>
      <c r="B4" s="32" t="s">
        <v>257</v>
      </c>
      <c r="C4" s="34"/>
      <c r="D4" s="1"/>
      <c r="E4" s="1"/>
      <c r="F4" s="2"/>
      <c r="G4" s="1"/>
    </row>
    <row r="5" spans="1:7" ht="15">
      <c r="A5" s="1"/>
      <c r="B5" s="1"/>
      <c r="C5" s="1"/>
      <c r="D5" s="1"/>
      <c r="E5" s="1"/>
      <c r="F5" s="2"/>
      <c r="G5" s="1"/>
    </row>
    <row r="6" spans="1:7" ht="15">
      <c r="A6" s="1"/>
      <c r="B6" s="1"/>
      <c r="C6" s="1"/>
      <c r="D6" s="1"/>
      <c r="E6" s="1"/>
      <c r="F6" s="2"/>
      <c r="G6" s="1"/>
    </row>
    <row r="7" spans="1:12" s="22" customFormat="1" ht="15">
      <c r="A7" s="24" t="s">
        <v>239</v>
      </c>
      <c r="B7" s="24" t="s">
        <v>240</v>
      </c>
      <c r="C7" s="24"/>
      <c r="D7" s="24" t="s">
        <v>241</v>
      </c>
      <c r="E7" s="24" t="s">
        <v>242</v>
      </c>
      <c r="F7" s="25" t="s">
        <v>243</v>
      </c>
      <c r="G7" s="24" t="s">
        <v>244</v>
      </c>
      <c r="H7" s="23" t="s">
        <v>245</v>
      </c>
      <c r="I7" s="27" t="s">
        <v>247</v>
      </c>
      <c r="J7" s="23" t="s">
        <v>248</v>
      </c>
      <c r="K7" s="27" t="s">
        <v>250</v>
      </c>
      <c r="L7" s="23" t="s">
        <v>252</v>
      </c>
    </row>
    <row r="8" spans="1:12" ht="17.25">
      <c r="A8" s="15" t="s">
        <v>1</v>
      </c>
      <c r="B8" s="16"/>
      <c r="C8" s="16"/>
      <c r="D8" s="16"/>
      <c r="E8" s="16"/>
      <c r="F8" s="17"/>
      <c r="G8" s="16"/>
      <c r="H8" s="18">
        <f>H9+H19+H22+H31+H38+H43+H45+H48+H50+H58+H63</f>
        <v>0</v>
      </c>
      <c r="I8" s="28"/>
      <c r="J8" s="19">
        <v>0</v>
      </c>
      <c r="K8" s="28">
        <f>K9+K19+K22+K31+K38+K43+K45+K48+K50+K58+K63</f>
        <v>0</v>
      </c>
      <c r="L8" s="20">
        <f>L9+L19+L22+L31+L38+L43+L45+L48+L50+L58+L63</f>
        <v>0</v>
      </c>
    </row>
    <row r="9" spans="1:12" ht="15" outlineLevel="1">
      <c r="A9" s="21"/>
      <c r="B9" s="10" t="s">
        <v>13</v>
      </c>
      <c r="C9" s="11"/>
      <c r="D9" s="11"/>
      <c r="E9" s="11"/>
      <c r="F9" s="12"/>
      <c r="G9" s="11"/>
      <c r="H9" s="13">
        <f>SUM(H10:H18)</f>
        <v>0</v>
      </c>
      <c r="I9" s="29"/>
      <c r="J9" s="13"/>
      <c r="K9" s="29">
        <f>SUM(K10:K18)</f>
        <v>0</v>
      </c>
      <c r="L9" s="14">
        <f>SUM(L10:L18)</f>
        <v>0</v>
      </c>
    </row>
    <row r="10" spans="1:12" ht="15" outlineLevel="2">
      <c r="A10" s="1"/>
      <c r="B10" s="1"/>
      <c r="C10" s="1" t="s">
        <v>64</v>
      </c>
      <c r="D10" s="1" t="s">
        <v>138</v>
      </c>
      <c r="E10" s="1" t="s">
        <v>212</v>
      </c>
      <c r="F10" s="2">
        <v>4.835</v>
      </c>
      <c r="G10" s="1">
        <v>3</v>
      </c>
      <c r="H10" s="4"/>
      <c r="I10" s="26">
        <v>97.78</v>
      </c>
      <c r="K10" s="26">
        <f aca="true" t="shared" si="0" ref="K10:K18">ROUND(I10*H10*(1-$J$8),2)</f>
        <v>0</v>
      </c>
      <c r="L10" s="3">
        <f aca="true" t="shared" si="1" ref="L10:L18">H10*F10</f>
        <v>0</v>
      </c>
    </row>
    <row r="11" spans="1:12" ht="15" outlineLevel="2">
      <c r="A11" s="1"/>
      <c r="B11" s="1"/>
      <c r="C11" s="1" t="s">
        <v>72</v>
      </c>
      <c r="D11" s="1" t="s">
        <v>146</v>
      </c>
      <c r="E11" s="1" t="s">
        <v>220</v>
      </c>
      <c r="F11" s="2">
        <v>0.46</v>
      </c>
      <c r="G11" s="1">
        <v>4</v>
      </c>
      <c r="H11" s="4"/>
      <c r="I11" s="26">
        <v>23.68</v>
      </c>
      <c r="K11" s="26">
        <f t="shared" si="0"/>
        <v>0</v>
      </c>
      <c r="L11" s="3">
        <f t="shared" si="1"/>
        <v>0</v>
      </c>
    </row>
    <row r="12" spans="1:12" ht="15" outlineLevel="2">
      <c r="A12" s="1"/>
      <c r="B12" s="1"/>
      <c r="C12" s="1" t="s">
        <v>66</v>
      </c>
      <c r="D12" s="1" t="s">
        <v>140</v>
      </c>
      <c r="E12" s="1" t="s">
        <v>214</v>
      </c>
      <c r="F12" s="2">
        <v>0.942</v>
      </c>
      <c r="G12" s="1">
        <v>6</v>
      </c>
      <c r="H12" s="4"/>
      <c r="I12" s="26">
        <v>14.88</v>
      </c>
      <c r="K12" s="26">
        <f t="shared" si="0"/>
        <v>0</v>
      </c>
      <c r="L12" s="3">
        <f t="shared" si="1"/>
        <v>0</v>
      </c>
    </row>
    <row r="13" spans="1:12" ht="15" outlineLevel="2">
      <c r="A13" s="1"/>
      <c r="B13" s="1"/>
      <c r="C13" s="1" t="s">
        <v>67</v>
      </c>
      <c r="D13" s="1" t="s">
        <v>141</v>
      </c>
      <c r="E13" s="1" t="s">
        <v>215</v>
      </c>
      <c r="F13" s="2">
        <v>4.71</v>
      </c>
      <c r="G13" s="1">
        <v>3</v>
      </c>
      <c r="H13" s="4"/>
      <c r="I13" s="26">
        <v>66.55</v>
      </c>
      <c r="K13" s="26">
        <f t="shared" si="0"/>
        <v>0</v>
      </c>
      <c r="L13" s="3">
        <f t="shared" si="1"/>
        <v>0</v>
      </c>
    </row>
    <row r="14" spans="1:12" ht="15" outlineLevel="2">
      <c r="A14" s="1"/>
      <c r="B14" s="1"/>
      <c r="C14" s="1" t="s">
        <v>68</v>
      </c>
      <c r="D14" s="1" t="s">
        <v>142</v>
      </c>
      <c r="E14" s="1" t="s">
        <v>216</v>
      </c>
      <c r="F14" s="2">
        <v>1.5</v>
      </c>
      <c r="G14" s="1">
        <v>1</v>
      </c>
      <c r="H14" s="4"/>
      <c r="I14" s="26">
        <v>29.5</v>
      </c>
      <c r="K14" s="26">
        <f t="shared" si="0"/>
        <v>0</v>
      </c>
      <c r="L14" s="3">
        <f t="shared" si="1"/>
        <v>0</v>
      </c>
    </row>
    <row r="15" spans="1:12" ht="15" outlineLevel="2">
      <c r="A15" s="1"/>
      <c r="B15" s="1"/>
      <c r="C15" s="1" t="s">
        <v>65</v>
      </c>
      <c r="D15" s="1" t="s">
        <v>139</v>
      </c>
      <c r="E15" s="1" t="s">
        <v>213</v>
      </c>
      <c r="F15" s="2">
        <v>1</v>
      </c>
      <c r="G15" s="1">
        <v>6</v>
      </c>
      <c r="H15" s="4"/>
      <c r="I15" s="26">
        <v>25.32</v>
      </c>
      <c r="K15" s="26">
        <f t="shared" si="0"/>
        <v>0</v>
      </c>
      <c r="L15" s="3">
        <f t="shared" si="1"/>
        <v>0</v>
      </c>
    </row>
    <row r="16" spans="1:12" ht="15" outlineLevel="2">
      <c r="A16" s="1"/>
      <c r="B16" s="1"/>
      <c r="C16" s="1" t="s">
        <v>69</v>
      </c>
      <c r="D16" s="1" t="s">
        <v>143</v>
      </c>
      <c r="E16" s="1" t="s">
        <v>217</v>
      </c>
      <c r="F16" s="2">
        <v>1.1</v>
      </c>
      <c r="G16" s="1">
        <v>6</v>
      </c>
      <c r="H16" s="4"/>
      <c r="I16" s="26">
        <v>27.58</v>
      </c>
      <c r="K16" s="26">
        <f t="shared" si="0"/>
        <v>0</v>
      </c>
      <c r="L16" s="3">
        <f t="shared" si="1"/>
        <v>0</v>
      </c>
    </row>
    <row r="17" spans="1:12" ht="15" outlineLevel="2">
      <c r="A17" s="1"/>
      <c r="B17" s="1"/>
      <c r="C17" s="1" t="s">
        <v>70</v>
      </c>
      <c r="D17" s="1" t="s">
        <v>144</v>
      </c>
      <c r="E17" s="1" t="s">
        <v>218</v>
      </c>
      <c r="F17" s="2">
        <v>5.5</v>
      </c>
      <c r="G17" s="1">
        <v>3</v>
      </c>
      <c r="H17" s="4"/>
      <c r="I17" s="26">
        <v>130.35</v>
      </c>
      <c r="K17" s="26">
        <f t="shared" si="0"/>
        <v>0</v>
      </c>
      <c r="L17" s="3">
        <f t="shared" si="1"/>
        <v>0</v>
      </c>
    </row>
    <row r="18" spans="1:12" ht="15" outlineLevel="2">
      <c r="A18" s="1"/>
      <c r="B18" s="1"/>
      <c r="C18" s="1" t="s">
        <v>71</v>
      </c>
      <c r="D18" s="1" t="s">
        <v>145</v>
      </c>
      <c r="E18" s="1" t="s">
        <v>219</v>
      </c>
      <c r="F18" s="2">
        <v>2.65</v>
      </c>
      <c r="G18" s="1">
        <v>1</v>
      </c>
      <c r="H18" s="4"/>
      <c r="I18" s="26">
        <v>69.02</v>
      </c>
      <c r="K18" s="26">
        <f t="shared" si="0"/>
        <v>0</v>
      </c>
      <c r="L18" s="3">
        <f t="shared" si="1"/>
        <v>0</v>
      </c>
    </row>
    <row r="19" spans="1:12" ht="15" outlineLevel="1">
      <c r="A19" s="21"/>
      <c r="B19" s="9" t="s">
        <v>11</v>
      </c>
      <c r="C19" s="5"/>
      <c r="D19" s="5"/>
      <c r="E19" s="5"/>
      <c r="F19" s="6"/>
      <c r="G19" s="5"/>
      <c r="H19" s="7">
        <f>SUM(H20:H21)</f>
        <v>0</v>
      </c>
      <c r="I19" s="30"/>
      <c r="J19" s="7"/>
      <c r="K19" s="30">
        <f>SUM(K20:K21)</f>
        <v>0</v>
      </c>
      <c r="L19" s="8">
        <f>SUM(L20:L21)</f>
        <v>0</v>
      </c>
    </row>
    <row r="20" spans="1:12" ht="15" outlineLevel="2">
      <c r="A20" s="1"/>
      <c r="B20" s="1"/>
      <c r="C20" s="1" t="s">
        <v>54</v>
      </c>
      <c r="D20" s="1" t="s">
        <v>128</v>
      </c>
      <c r="E20" s="1" t="s">
        <v>203</v>
      </c>
      <c r="F20" s="2">
        <v>1.095</v>
      </c>
      <c r="G20" s="1">
        <v>3</v>
      </c>
      <c r="H20" s="4"/>
      <c r="I20" s="26">
        <v>12.49</v>
      </c>
      <c r="K20" s="26">
        <f>ROUND(I20*H20*(1-$J$8),2)</f>
        <v>0</v>
      </c>
      <c r="L20" s="3">
        <f>H20*F20</f>
        <v>0</v>
      </c>
    </row>
    <row r="21" spans="1:12" ht="15" outlineLevel="2">
      <c r="A21" s="1"/>
      <c r="B21" s="1"/>
      <c r="C21" s="1" t="s">
        <v>55</v>
      </c>
      <c r="D21" s="1" t="s">
        <v>129</v>
      </c>
      <c r="E21" s="1" t="s">
        <v>204</v>
      </c>
      <c r="F21" s="2">
        <v>5.476</v>
      </c>
      <c r="G21" s="1">
        <v>2</v>
      </c>
      <c r="H21" s="4"/>
      <c r="I21" s="26">
        <v>60.18</v>
      </c>
      <c r="K21" s="26">
        <f>ROUND(I21*H21*(1-$J$8),2)</f>
        <v>0</v>
      </c>
      <c r="L21" s="3">
        <f>H21*F21</f>
        <v>0</v>
      </c>
    </row>
    <row r="22" spans="1:12" ht="15" outlineLevel="1">
      <c r="A22" s="21"/>
      <c r="B22" s="9" t="s">
        <v>10</v>
      </c>
      <c r="C22" s="5"/>
      <c r="D22" s="5"/>
      <c r="E22" s="5"/>
      <c r="F22" s="6"/>
      <c r="G22" s="5"/>
      <c r="H22" s="7">
        <f>SUM(H23:H30)</f>
        <v>0</v>
      </c>
      <c r="I22" s="30"/>
      <c r="J22" s="7"/>
      <c r="K22" s="30">
        <f>SUM(K23:K30)</f>
        <v>0</v>
      </c>
      <c r="L22" s="8">
        <f>SUM(L23:L30)</f>
        <v>0</v>
      </c>
    </row>
    <row r="23" spans="1:12" ht="15" outlineLevel="2">
      <c r="A23" s="1"/>
      <c r="B23" s="1"/>
      <c r="C23" s="1" t="s">
        <v>46</v>
      </c>
      <c r="D23" s="1" t="s">
        <v>120</v>
      </c>
      <c r="E23" s="1" t="s">
        <v>195</v>
      </c>
      <c r="F23" s="2">
        <v>3.647</v>
      </c>
      <c r="G23" s="1">
        <v>2</v>
      </c>
      <c r="H23" s="4"/>
      <c r="I23" s="26">
        <v>59.04</v>
      </c>
      <c r="K23" s="26">
        <f aca="true" t="shared" si="2" ref="K23:K30">ROUND(I23*H23*(1-$J$8),2)</f>
        <v>0</v>
      </c>
      <c r="L23" s="3">
        <f aca="true" t="shared" si="3" ref="L23:L30">H23*F23</f>
        <v>0</v>
      </c>
    </row>
    <row r="24" spans="1:12" ht="15" outlineLevel="2">
      <c r="A24" s="1"/>
      <c r="B24" s="1"/>
      <c r="C24" s="1" t="s">
        <v>47</v>
      </c>
      <c r="D24" s="1" t="s">
        <v>121</v>
      </c>
      <c r="E24" s="1" t="s">
        <v>196</v>
      </c>
      <c r="F24" s="2">
        <v>3.504</v>
      </c>
      <c r="G24" s="1">
        <v>2</v>
      </c>
      <c r="H24" s="4"/>
      <c r="I24" s="26">
        <v>71.53</v>
      </c>
      <c r="K24" s="26">
        <f t="shared" si="2"/>
        <v>0</v>
      </c>
      <c r="L24" s="3">
        <f t="shared" si="3"/>
        <v>0</v>
      </c>
    </row>
    <row r="25" spans="1:12" ht="15" outlineLevel="2">
      <c r="A25" s="1"/>
      <c r="B25" s="1"/>
      <c r="C25" s="1" t="s">
        <v>49</v>
      </c>
      <c r="D25" s="1" t="s">
        <v>123</v>
      </c>
      <c r="E25" s="1" t="s">
        <v>198</v>
      </c>
      <c r="F25" s="2">
        <v>16.368</v>
      </c>
      <c r="G25" s="1">
        <v>1</v>
      </c>
      <c r="H25" s="4"/>
      <c r="I25" s="26">
        <v>217.9</v>
      </c>
      <c r="K25" s="26">
        <f t="shared" si="2"/>
        <v>0</v>
      </c>
      <c r="L25" s="3">
        <f t="shared" si="3"/>
        <v>0</v>
      </c>
    </row>
    <row r="26" spans="1:12" ht="15" outlineLevel="2">
      <c r="A26" s="1"/>
      <c r="B26" s="1"/>
      <c r="C26" s="1" t="s">
        <v>48</v>
      </c>
      <c r="D26" s="1" t="s">
        <v>122</v>
      </c>
      <c r="E26" s="1" t="s">
        <v>197</v>
      </c>
      <c r="F26" s="2">
        <v>4.092</v>
      </c>
      <c r="G26" s="1">
        <v>2</v>
      </c>
      <c r="H26" s="4"/>
      <c r="I26" s="26">
        <v>57.67</v>
      </c>
      <c r="K26" s="26">
        <f t="shared" si="2"/>
        <v>0</v>
      </c>
      <c r="L26" s="3">
        <f t="shared" si="3"/>
        <v>0</v>
      </c>
    </row>
    <row r="27" spans="1:12" ht="15" outlineLevel="2">
      <c r="A27" s="1"/>
      <c r="B27" s="1"/>
      <c r="C27" s="1" t="s">
        <v>50</v>
      </c>
      <c r="D27" s="1" t="s">
        <v>124</v>
      </c>
      <c r="E27" s="1" t="s">
        <v>199</v>
      </c>
      <c r="F27" s="2">
        <v>4.232</v>
      </c>
      <c r="G27" s="1">
        <v>2</v>
      </c>
      <c r="H27" s="4"/>
      <c r="I27" s="26">
        <v>59.17</v>
      </c>
      <c r="K27" s="26">
        <f t="shared" si="2"/>
        <v>0</v>
      </c>
      <c r="L27" s="3">
        <f t="shared" si="3"/>
        <v>0</v>
      </c>
    </row>
    <row r="28" spans="1:12" ht="15" outlineLevel="2">
      <c r="A28" s="1"/>
      <c r="B28" s="1"/>
      <c r="C28" s="1" t="s">
        <v>51</v>
      </c>
      <c r="D28" s="1" t="s">
        <v>125</v>
      </c>
      <c r="E28" s="1" t="s">
        <v>200</v>
      </c>
      <c r="F28" s="2">
        <v>4.224</v>
      </c>
      <c r="G28" s="1">
        <v>2</v>
      </c>
      <c r="H28" s="4"/>
      <c r="I28" s="26">
        <v>59.17</v>
      </c>
      <c r="K28" s="26">
        <f t="shared" si="2"/>
        <v>0</v>
      </c>
      <c r="L28" s="3">
        <f t="shared" si="3"/>
        <v>0</v>
      </c>
    </row>
    <row r="29" spans="1:12" ht="15" outlineLevel="2">
      <c r="A29" s="1"/>
      <c r="B29" s="1"/>
      <c r="C29" s="1" t="s">
        <v>53</v>
      </c>
      <c r="D29" s="1" t="s">
        <v>127</v>
      </c>
      <c r="E29" s="1" t="s">
        <v>202</v>
      </c>
      <c r="F29" s="2">
        <v>15.312</v>
      </c>
      <c r="G29" s="1">
        <v>1</v>
      </c>
      <c r="H29" s="4"/>
      <c r="I29" s="26">
        <v>195.07</v>
      </c>
      <c r="K29" s="26">
        <f t="shared" si="2"/>
        <v>0</v>
      </c>
      <c r="L29" s="3">
        <f t="shared" si="3"/>
        <v>0</v>
      </c>
    </row>
    <row r="30" spans="1:12" ht="15" outlineLevel="2">
      <c r="A30" s="1"/>
      <c r="B30" s="1"/>
      <c r="C30" s="1" t="s">
        <v>52</v>
      </c>
      <c r="D30" s="1" t="s">
        <v>126</v>
      </c>
      <c r="E30" s="1" t="s">
        <v>201</v>
      </c>
      <c r="F30" s="2">
        <v>3.828</v>
      </c>
      <c r="G30" s="1">
        <v>2</v>
      </c>
      <c r="H30" s="4"/>
      <c r="I30" s="26">
        <v>50.3</v>
      </c>
      <c r="K30" s="26">
        <f t="shared" si="2"/>
        <v>0</v>
      </c>
      <c r="L30" s="3">
        <f t="shared" si="3"/>
        <v>0</v>
      </c>
    </row>
    <row r="31" spans="1:12" ht="15" outlineLevel="1">
      <c r="A31" s="21"/>
      <c r="B31" s="9" t="s">
        <v>6</v>
      </c>
      <c r="C31" s="5"/>
      <c r="D31" s="5"/>
      <c r="E31" s="5"/>
      <c r="F31" s="6"/>
      <c r="G31" s="5"/>
      <c r="H31" s="7">
        <f>SUM(H32:H37)</f>
        <v>0</v>
      </c>
      <c r="I31" s="30"/>
      <c r="J31" s="7"/>
      <c r="K31" s="30">
        <f>SUM(K32:K37)</f>
        <v>0</v>
      </c>
      <c r="L31" s="8">
        <f>SUM(L32:L37)</f>
        <v>0</v>
      </c>
    </row>
    <row r="32" spans="1:12" ht="15" outlineLevel="2">
      <c r="A32" s="1"/>
      <c r="B32" s="1"/>
      <c r="C32" s="1" t="s">
        <v>57</v>
      </c>
      <c r="D32" s="1" t="s">
        <v>131</v>
      </c>
      <c r="E32" s="1" t="s">
        <v>206</v>
      </c>
      <c r="F32" s="2">
        <v>31.66</v>
      </c>
      <c r="G32" s="1">
        <v>1</v>
      </c>
      <c r="H32" s="4"/>
      <c r="I32" s="26">
        <v>351.75</v>
      </c>
      <c r="K32" s="26">
        <f aca="true" t="shared" si="4" ref="K32:K37">ROUND(I32*H32*(1-$J$8),2)</f>
        <v>0</v>
      </c>
      <c r="L32" s="3">
        <f aca="true" t="shared" si="5" ref="L32:L37">H32*F32</f>
        <v>0</v>
      </c>
    </row>
    <row r="33" spans="1:12" ht="15" outlineLevel="2">
      <c r="A33" s="1"/>
      <c r="B33" s="1"/>
      <c r="C33" s="1" t="s">
        <v>56</v>
      </c>
      <c r="D33" s="1" t="s">
        <v>130</v>
      </c>
      <c r="E33" s="1" t="s">
        <v>205</v>
      </c>
      <c r="F33" s="2">
        <v>7.915</v>
      </c>
      <c r="G33" s="1">
        <v>2</v>
      </c>
      <c r="H33" s="4"/>
      <c r="I33" s="26">
        <v>92.09</v>
      </c>
      <c r="K33" s="26">
        <f t="shared" si="4"/>
        <v>0</v>
      </c>
      <c r="L33" s="3">
        <f t="shared" si="5"/>
        <v>0</v>
      </c>
    </row>
    <row r="34" spans="1:12" ht="15" outlineLevel="2">
      <c r="A34" s="1"/>
      <c r="B34" s="1"/>
      <c r="C34" s="1" t="s">
        <v>58</v>
      </c>
      <c r="D34" s="1" t="s">
        <v>132</v>
      </c>
      <c r="E34" s="1" t="s">
        <v>207</v>
      </c>
      <c r="F34" s="2">
        <v>7.97</v>
      </c>
      <c r="G34" s="1">
        <v>2</v>
      </c>
      <c r="H34" s="4"/>
      <c r="I34" s="26">
        <v>92.09</v>
      </c>
      <c r="K34" s="26">
        <f t="shared" si="4"/>
        <v>0</v>
      </c>
      <c r="L34" s="3">
        <f t="shared" si="5"/>
        <v>0</v>
      </c>
    </row>
    <row r="35" spans="1:12" ht="15" outlineLevel="2">
      <c r="A35" s="1"/>
      <c r="B35" s="1"/>
      <c r="C35" s="1" t="s">
        <v>59</v>
      </c>
      <c r="D35" s="1" t="s">
        <v>133</v>
      </c>
      <c r="E35" s="1" t="s">
        <v>208</v>
      </c>
      <c r="F35" s="2">
        <v>17.99</v>
      </c>
      <c r="G35" s="1">
        <v>1</v>
      </c>
      <c r="H35" s="4"/>
      <c r="I35" s="26">
        <v>249.8</v>
      </c>
      <c r="K35" s="26">
        <f t="shared" si="4"/>
        <v>0</v>
      </c>
      <c r="L35" s="3">
        <f t="shared" si="5"/>
        <v>0</v>
      </c>
    </row>
    <row r="36" spans="1:12" ht="15" outlineLevel="2">
      <c r="A36" s="1"/>
      <c r="B36" s="1"/>
      <c r="C36" s="1" t="s">
        <v>60</v>
      </c>
      <c r="D36" s="1" t="s">
        <v>134</v>
      </c>
      <c r="E36" s="1" t="s">
        <v>209</v>
      </c>
      <c r="F36" s="2">
        <v>7.175</v>
      </c>
      <c r="G36" s="1">
        <v>2</v>
      </c>
      <c r="H36" s="4"/>
      <c r="I36" s="26">
        <v>78.48</v>
      </c>
      <c r="K36" s="26">
        <f t="shared" si="4"/>
        <v>0</v>
      </c>
      <c r="L36" s="3">
        <f t="shared" si="5"/>
        <v>0</v>
      </c>
    </row>
    <row r="37" spans="1:12" ht="15" outlineLevel="2">
      <c r="A37" s="1"/>
      <c r="B37" s="1"/>
      <c r="C37" s="1" t="s">
        <v>61</v>
      </c>
      <c r="D37" s="1" t="s">
        <v>135</v>
      </c>
      <c r="E37" s="1" t="s">
        <v>164</v>
      </c>
      <c r="F37" s="2">
        <v>0.876</v>
      </c>
      <c r="G37" s="1">
        <v>6</v>
      </c>
      <c r="H37" s="4"/>
      <c r="I37" s="26">
        <v>17.85</v>
      </c>
      <c r="K37" s="26">
        <f t="shared" si="4"/>
        <v>0</v>
      </c>
      <c r="L37" s="3">
        <f t="shared" si="5"/>
        <v>0</v>
      </c>
    </row>
    <row r="38" spans="1:12" ht="15" outlineLevel="1">
      <c r="A38" s="21"/>
      <c r="B38" s="9" t="s">
        <v>7</v>
      </c>
      <c r="C38" s="5"/>
      <c r="D38" s="5"/>
      <c r="E38" s="5"/>
      <c r="F38" s="6"/>
      <c r="G38" s="5"/>
      <c r="H38" s="7">
        <f>SUM(H39:H42)</f>
        <v>0</v>
      </c>
      <c r="I38" s="30"/>
      <c r="J38" s="7"/>
      <c r="K38" s="30">
        <f>SUM(K39:K42)</f>
        <v>0</v>
      </c>
      <c r="L38" s="8">
        <f>SUM(L39:L42)</f>
        <v>0</v>
      </c>
    </row>
    <row r="39" spans="1:12" ht="15" outlineLevel="2">
      <c r="A39" s="1"/>
      <c r="B39" s="1"/>
      <c r="C39" s="1" t="s">
        <v>77</v>
      </c>
      <c r="D39" s="1" t="s">
        <v>151</v>
      </c>
      <c r="E39" s="1" t="s">
        <v>225</v>
      </c>
      <c r="F39" s="2">
        <v>1.022</v>
      </c>
      <c r="G39" s="1">
        <v>3</v>
      </c>
      <c r="H39" s="4"/>
      <c r="I39" s="26">
        <v>21.21</v>
      </c>
      <c r="K39" s="26">
        <f>ROUND(I39*H39*(1-$J$8),2)</f>
        <v>0</v>
      </c>
      <c r="L39" s="3">
        <f>H39*F39</f>
        <v>0</v>
      </c>
    </row>
    <row r="40" spans="1:12" ht="15" outlineLevel="2">
      <c r="A40" s="1"/>
      <c r="B40" s="1"/>
      <c r="C40" s="1" t="s">
        <v>78</v>
      </c>
      <c r="D40" s="1" t="s">
        <v>152</v>
      </c>
      <c r="E40" s="1" t="s">
        <v>226</v>
      </c>
      <c r="F40" s="2">
        <v>6.1</v>
      </c>
      <c r="G40" s="1">
        <v>2</v>
      </c>
      <c r="H40" s="4"/>
      <c r="I40" s="26">
        <v>88.13</v>
      </c>
      <c r="K40" s="26">
        <f>ROUND(I40*H40*(1-$J$8),2)</f>
        <v>0</v>
      </c>
      <c r="L40" s="3">
        <f>H40*F40</f>
        <v>0</v>
      </c>
    </row>
    <row r="41" spans="1:12" ht="15" outlineLevel="2">
      <c r="A41" s="1"/>
      <c r="B41" s="1"/>
      <c r="C41" s="1" t="s">
        <v>79</v>
      </c>
      <c r="D41" s="1" t="s">
        <v>153</v>
      </c>
      <c r="E41" s="1" t="s">
        <v>227</v>
      </c>
      <c r="F41" s="2">
        <v>1.033</v>
      </c>
      <c r="G41" s="1">
        <v>3</v>
      </c>
      <c r="H41" s="4"/>
      <c r="I41" s="26">
        <v>34.5</v>
      </c>
      <c r="K41" s="26">
        <f>ROUND(I41*H41*(1-$J$8),2)</f>
        <v>0</v>
      </c>
      <c r="L41" s="3">
        <f>H41*F41</f>
        <v>0</v>
      </c>
    </row>
    <row r="42" spans="1:12" ht="15" outlineLevel="2">
      <c r="A42" s="1"/>
      <c r="B42" s="1"/>
      <c r="C42" s="1" t="s">
        <v>80</v>
      </c>
      <c r="D42" s="1" t="s">
        <v>154</v>
      </c>
      <c r="E42" s="1" t="s">
        <v>228</v>
      </c>
      <c r="F42" s="2">
        <v>1.013</v>
      </c>
      <c r="G42" s="1">
        <v>3</v>
      </c>
      <c r="H42" s="4"/>
      <c r="I42" s="26">
        <v>34.5</v>
      </c>
      <c r="K42" s="26">
        <f>ROUND(I42*H42*(1-$J$8),2)</f>
        <v>0</v>
      </c>
      <c r="L42" s="3">
        <f>H42*F42</f>
        <v>0</v>
      </c>
    </row>
    <row r="43" spans="1:12" ht="15" outlineLevel="1">
      <c r="A43" s="21"/>
      <c r="B43" s="9" t="s">
        <v>4</v>
      </c>
      <c r="C43" s="5"/>
      <c r="D43" s="5"/>
      <c r="E43" s="5"/>
      <c r="F43" s="6"/>
      <c r="G43" s="5"/>
      <c r="H43" s="7">
        <f>SUM(H44:H44)</f>
        <v>0</v>
      </c>
      <c r="I43" s="30"/>
      <c r="J43" s="7"/>
      <c r="K43" s="30">
        <f>SUM(K44:K44)</f>
        <v>0</v>
      </c>
      <c r="L43" s="8">
        <f>SUM(L44:L44)</f>
        <v>0</v>
      </c>
    </row>
    <row r="44" spans="1:12" ht="15" outlineLevel="2">
      <c r="A44" s="1"/>
      <c r="B44" s="1"/>
      <c r="C44" s="1" t="s">
        <v>83</v>
      </c>
      <c r="D44" s="1" t="s">
        <v>157</v>
      </c>
      <c r="E44" s="1" t="s">
        <v>231</v>
      </c>
      <c r="F44" s="2">
        <v>0.5</v>
      </c>
      <c r="G44" s="1">
        <v>1</v>
      </c>
      <c r="H44" s="4"/>
      <c r="I44" s="26">
        <v>4.5</v>
      </c>
      <c r="K44" s="26">
        <f>ROUND(I44*H44*(1-$J$8),2)</f>
        <v>0</v>
      </c>
      <c r="L44" s="3">
        <f>H44*F44</f>
        <v>0</v>
      </c>
    </row>
    <row r="45" spans="1:12" ht="15" outlineLevel="1">
      <c r="A45" s="21"/>
      <c r="B45" s="9" t="s">
        <v>12</v>
      </c>
      <c r="C45" s="5"/>
      <c r="D45" s="5"/>
      <c r="E45" s="5"/>
      <c r="F45" s="6"/>
      <c r="G45" s="5"/>
      <c r="H45" s="7">
        <f>SUM(H46:H47)</f>
        <v>0</v>
      </c>
      <c r="I45" s="30"/>
      <c r="J45" s="7"/>
      <c r="K45" s="30">
        <f>SUM(K46:K47)</f>
        <v>0</v>
      </c>
      <c r="L45" s="8">
        <f>SUM(L46:L47)</f>
        <v>0</v>
      </c>
    </row>
    <row r="46" spans="1:12" ht="15" outlineLevel="2">
      <c r="A46" s="1"/>
      <c r="B46" s="1"/>
      <c r="C46" s="1" t="s">
        <v>62</v>
      </c>
      <c r="D46" s="1" t="s">
        <v>136</v>
      </c>
      <c r="E46" s="1" t="s">
        <v>210</v>
      </c>
      <c r="F46" s="2">
        <v>0.915</v>
      </c>
      <c r="G46" s="1">
        <v>6</v>
      </c>
      <c r="H46" s="4"/>
      <c r="I46" s="26">
        <v>14.13</v>
      </c>
      <c r="K46" s="26">
        <f>ROUND(I46*H46*(1-$J$8),2)</f>
        <v>0</v>
      </c>
      <c r="L46" s="3">
        <f>H46*F46</f>
        <v>0</v>
      </c>
    </row>
    <row r="47" spans="1:12" ht="15" outlineLevel="2">
      <c r="A47" s="1"/>
      <c r="B47" s="1"/>
      <c r="C47" s="1" t="s">
        <v>63</v>
      </c>
      <c r="D47" s="1" t="s">
        <v>137</v>
      </c>
      <c r="E47" s="1" t="s">
        <v>211</v>
      </c>
      <c r="F47" s="2">
        <v>5.255</v>
      </c>
      <c r="G47" s="1">
        <v>3</v>
      </c>
      <c r="H47" s="4"/>
      <c r="I47" s="26">
        <v>107.87</v>
      </c>
      <c r="K47" s="26">
        <f>ROUND(I47*H47*(1-$J$8),2)</f>
        <v>0</v>
      </c>
      <c r="L47" s="3">
        <f>H47*F47</f>
        <v>0</v>
      </c>
    </row>
    <row r="48" spans="1:12" ht="15" outlineLevel="1">
      <c r="A48" s="21"/>
      <c r="B48" s="9" t="s">
        <v>8</v>
      </c>
      <c r="C48" s="5"/>
      <c r="D48" s="5"/>
      <c r="E48" s="5"/>
      <c r="F48" s="6"/>
      <c r="G48" s="5"/>
      <c r="H48" s="7">
        <f>SUM(H49:H49)</f>
        <v>0</v>
      </c>
      <c r="I48" s="30"/>
      <c r="J48" s="7"/>
      <c r="K48" s="30">
        <f>SUM(K49:K49)</f>
        <v>0</v>
      </c>
      <c r="L48" s="8">
        <f>SUM(L49:L49)</f>
        <v>0</v>
      </c>
    </row>
    <row r="49" spans="1:12" ht="15" outlineLevel="2">
      <c r="A49" s="1"/>
      <c r="B49" s="1"/>
      <c r="C49" s="1" t="s">
        <v>81</v>
      </c>
      <c r="D49" s="1" t="s">
        <v>155</v>
      </c>
      <c r="E49" s="1" t="s">
        <v>229</v>
      </c>
      <c r="F49" s="2">
        <v>3.766</v>
      </c>
      <c r="G49" s="1">
        <v>3</v>
      </c>
      <c r="H49" s="4"/>
      <c r="I49" s="26">
        <v>31.23</v>
      </c>
      <c r="K49" s="26">
        <f>ROUND(I49*H49*(1-$J$8),2)</f>
        <v>0</v>
      </c>
      <c r="L49" s="3">
        <f>H49*F49</f>
        <v>0</v>
      </c>
    </row>
    <row r="50" spans="1:12" ht="15" outlineLevel="1">
      <c r="A50" s="21"/>
      <c r="B50" s="9" t="s">
        <v>3</v>
      </c>
      <c r="C50" s="5"/>
      <c r="D50" s="5"/>
      <c r="E50" s="5"/>
      <c r="F50" s="6"/>
      <c r="G50" s="5"/>
      <c r="H50" s="7">
        <f>SUM(H51:H57)</f>
        <v>0</v>
      </c>
      <c r="I50" s="30"/>
      <c r="J50" s="7"/>
      <c r="K50" s="30">
        <f>SUM(K51:K57)</f>
        <v>0</v>
      </c>
      <c r="L50" s="8">
        <f>SUM(L51:L57)</f>
        <v>0</v>
      </c>
    </row>
    <row r="51" spans="1:12" ht="15" outlineLevel="2">
      <c r="A51" s="1"/>
      <c r="B51" s="1"/>
      <c r="C51" s="1" t="s">
        <v>84</v>
      </c>
      <c r="D51" s="1" t="s">
        <v>158</v>
      </c>
      <c r="E51" s="1" t="s">
        <v>232</v>
      </c>
      <c r="F51" s="2">
        <v>0.5</v>
      </c>
      <c r="G51" s="1">
        <v>0</v>
      </c>
      <c r="H51" s="4"/>
      <c r="I51" s="26">
        <v>9.5</v>
      </c>
      <c r="K51" s="26">
        <f aca="true" t="shared" si="6" ref="K51:K57">ROUND(I51*H51*(1-$J$8),2)</f>
        <v>0</v>
      </c>
      <c r="L51" s="3">
        <f aca="true" t="shared" si="7" ref="L51:L57">H51*F51</f>
        <v>0</v>
      </c>
    </row>
    <row r="52" spans="1:12" ht="15" outlineLevel="2">
      <c r="A52" s="1"/>
      <c r="B52" s="1"/>
      <c r="C52" s="1" t="s">
        <v>15</v>
      </c>
      <c r="D52" s="1" t="s">
        <v>89</v>
      </c>
      <c r="E52" s="1" t="s">
        <v>163</v>
      </c>
      <c r="F52" s="2">
        <v>0.415</v>
      </c>
      <c r="G52" s="1">
        <v>1</v>
      </c>
      <c r="H52" s="4"/>
      <c r="I52" s="26">
        <v>525</v>
      </c>
      <c r="K52" s="26">
        <f t="shared" si="6"/>
        <v>0</v>
      </c>
      <c r="L52" s="3">
        <f t="shared" si="7"/>
        <v>0</v>
      </c>
    </row>
    <row r="53" spans="1:12" ht="15" outlineLevel="2">
      <c r="A53" s="1"/>
      <c r="B53" s="1"/>
      <c r="C53" s="1" t="s">
        <v>16</v>
      </c>
      <c r="D53" s="1" t="s">
        <v>90</v>
      </c>
      <c r="E53" s="1" t="s">
        <v>165</v>
      </c>
      <c r="F53" s="2">
        <v>230</v>
      </c>
      <c r="G53" s="1">
        <v>1</v>
      </c>
      <c r="H53" s="4"/>
      <c r="I53" s="26">
        <v>1980</v>
      </c>
      <c r="K53" s="26">
        <f t="shared" si="6"/>
        <v>0</v>
      </c>
      <c r="L53" s="3">
        <f t="shared" si="7"/>
        <v>0</v>
      </c>
    </row>
    <row r="54" spans="1:12" ht="15" outlineLevel="2">
      <c r="A54" s="1"/>
      <c r="B54" s="1"/>
      <c r="C54" s="1" t="s">
        <v>85</v>
      </c>
      <c r="D54" s="1" t="s">
        <v>159</v>
      </c>
      <c r="E54" s="1" t="s">
        <v>233</v>
      </c>
      <c r="F54" s="2">
        <v>0.3</v>
      </c>
      <c r="G54" s="1">
        <v>0</v>
      </c>
      <c r="H54" s="4"/>
      <c r="I54" s="26">
        <v>2.3</v>
      </c>
      <c r="K54" s="26">
        <f t="shared" si="6"/>
        <v>0</v>
      </c>
      <c r="L54" s="3">
        <f t="shared" si="7"/>
        <v>0</v>
      </c>
    </row>
    <row r="55" spans="1:12" ht="15" outlineLevel="2">
      <c r="A55" s="1"/>
      <c r="B55" s="1"/>
      <c r="C55" s="1" t="s">
        <v>86</v>
      </c>
      <c r="D55" s="1" t="s">
        <v>160</v>
      </c>
      <c r="E55" s="1" t="s">
        <v>234</v>
      </c>
      <c r="F55" s="2">
        <v>0.3</v>
      </c>
      <c r="G55" s="1">
        <v>0</v>
      </c>
      <c r="H55" s="4"/>
      <c r="I55" s="26">
        <v>2.3</v>
      </c>
      <c r="K55" s="26">
        <f t="shared" si="6"/>
        <v>0</v>
      </c>
      <c r="L55" s="3">
        <f t="shared" si="7"/>
        <v>0</v>
      </c>
    </row>
    <row r="56" spans="1:12" ht="15" outlineLevel="2">
      <c r="A56" s="1"/>
      <c r="B56" s="1"/>
      <c r="C56" s="1" t="s">
        <v>82</v>
      </c>
      <c r="D56" s="1" t="s">
        <v>156</v>
      </c>
      <c r="E56" s="1" t="s">
        <v>230</v>
      </c>
      <c r="F56" s="2">
        <v>17</v>
      </c>
      <c r="G56" s="1">
        <v>1</v>
      </c>
      <c r="H56" s="4"/>
      <c r="I56" s="26">
        <v>370</v>
      </c>
      <c r="K56" s="26">
        <f t="shared" si="6"/>
        <v>0</v>
      </c>
      <c r="L56" s="3">
        <f t="shared" si="7"/>
        <v>0</v>
      </c>
    </row>
    <row r="57" spans="1:12" ht="15" outlineLevel="2">
      <c r="A57" s="1"/>
      <c r="B57" s="1"/>
      <c r="C57" s="1" t="s">
        <v>87</v>
      </c>
      <c r="D57" s="1" t="s">
        <v>161</v>
      </c>
      <c r="E57" s="1" t="s">
        <v>235</v>
      </c>
      <c r="F57" s="2">
        <v>0.3</v>
      </c>
      <c r="G57" s="1">
        <v>1</v>
      </c>
      <c r="H57" s="4"/>
      <c r="I57" s="26">
        <v>7.6</v>
      </c>
      <c r="K57" s="26">
        <f t="shared" si="6"/>
        <v>0</v>
      </c>
      <c r="L57" s="3">
        <f t="shared" si="7"/>
        <v>0</v>
      </c>
    </row>
    <row r="58" spans="1:12" ht="15" outlineLevel="1">
      <c r="A58" s="21"/>
      <c r="B58" s="9" t="s">
        <v>5</v>
      </c>
      <c r="C58" s="5"/>
      <c r="D58" s="5"/>
      <c r="E58" s="5"/>
      <c r="F58" s="6"/>
      <c r="G58" s="5"/>
      <c r="H58" s="7">
        <f>SUM(H59:H62)</f>
        <v>0</v>
      </c>
      <c r="I58" s="30"/>
      <c r="J58" s="7"/>
      <c r="K58" s="30">
        <f>SUM(K59:K62)</f>
        <v>0</v>
      </c>
      <c r="L58" s="8">
        <f>SUM(L59:L62)</f>
        <v>0</v>
      </c>
    </row>
    <row r="59" spans="1:12" ht="15" outlineLevel="2">
      <c r="A59" s="1"/>
      <c r="B59" s="1"/>
      <c r="C59" s="1" t="s">
        <v>73</v>
      </c>
      <c r="D59" s="1" t="s">
        <v>147</v>
      </c>
      <c r="E59" s="1" t="s">
        <v>221</v>
      </c>
      <c r="F59" s="2">
        <v>3.91</v>
      </c>
      <c r="G59" s="1">
        <v>3</v>
      </c>
      <c r="H59" s="4"/>
      <c r="I59" s="26">
        <v>32.91</v>
      </c>
      <c r="K59" s="26">
        <f>ROUND(I59*H59*(1-$J$8),2)</f>
        <v>0</v>
      </c>
      <c r="L59" s="3">
        <f>H59*F59</f>
        <v>0</v>
      </c>
    </row>
    <row r="60" spans="1:12" ht="15" outlineLevel="2">
      <c r="A60" s="1"/>
      <c r="B60" s="1"/>
      <c r="C60" s="1" t="s">
        <v>74</v>
      </c>
      <c r="D60" s="1" t="s">
        <v>148</v>
      </c>
      <c r="E60" s="1" t="s">
        <v>222</v>
      </c>
      <c r="F60" s="2">
        <v>4.38</v>
      </c>
      <c r="G60" s="1">
        <v>3</v>
      </c>
      <c r="H60" s="4"/>
      <c r="I60" s="26">
        <v>34.76</v>
      </c>
      <c r="K60" s="26">
        <f>ROUND(I60*H60*(1-$J$8),2)</f>
        <v>0</v>
      </c>
      <c r="L60" s="3">
        <f>H60*F60</f>
        <v>0</v>
      </c>
    </row>
    <row r="61" spans="1:12" ht="15" outlineLevel="2">
      <c r="A61" s="1"/>
      <c r="B61" s="1"/>
      <c r="C61" s="1" t="s">
        <v>75</v>
      </c>
      <c r="D61" s="1" t="s">
        <v>149</v>
      </c>
      <c r="E61" s="1" t="s">
        <v>223</v>
      </c>
      <c r="F61" s="2">
        <v>4.52</v>
      </c>
      <c r="G61" s="1">
        <v>3</v>
      </c>
      <c r="H61" s="4"/>
      <c r="I61" s="26">
        <v>34.76</v>
      </c>
      <c r="K61" s="26">
        <f>ROUND(I61*H61*(1-$J$8),2)</f>
        <v>0</v>
      </c>
      <c r="L61" s="3">
        <f>H61*F61</f>
        <v>0</v>
      </c>
    </row>
    <row r="62" spans="1:12" ht="15" outlineLevel="2">
      <c r="A62" s="1"/>
      <c r="B62" s="1"/>
      <c r="C62" s="1" t="s">
        <v>76</v>
      </c>
      <c r="D62" s="1" t="s">
        <v>150</v>
      </c>
      <c r="E62" s="1" t="s">
        <v>224</v>
      </c>
      <c r="F62" s="2">
        <v>4.73</v>
      </c>
      <c r="G62" s="1">
        <v>3</v>
      </c>
      <c r="H62" s="4"/>
      <c r="I62" s="26">
        <v>37.58</v>
      </c>
      <c r="K62" s="26">
        <f>ROUND(I62*H62*(1-$J$8),2)</f>
        <v>0</v>
      </c>
      <c r="L62" s="3">
        <f>H62*F62</f>
        <v>0</v>
      </c>
    </row>
    <row r="63" spans="1:12" ht="15" outlineLevel="1">
      <c r="A63" s="21"/>
      <c r="B63" s="9" t="s">
        <v>9</v>
      </c>
      <c r="C63" s="5"/>
      <c r="D63" s="5"/>
      <c r="E63" s="5"/>
      <c r="F63" s="6"/>
      <c r="G63" s="5"/>
      <c r="H63" s="7">
        <f>SUM(H64:H92)</f>
        <v>0</v>
      </c>
      <c r="I63" s="30"/>
      <c r="J63" s="7"/>
      <c r="K63" s="30">
        <f>SUM(K64:K92)</f>
        <v>0</v>
      </c>
      <c r="L63" s="8">
        <f>SUM(L64:L92)</f>
        <v>0</v>
      </c>
    </row>
    <row r="64" spans="1:12" ht="15" outlineLevel="2">
      <c r="A64" s="1"/>
      <c r="B64" s="1"/>
      <c r="C64" s="1" t="s">
        <v>26</v>
      </c>
      <c r="D64" s="1" t="s">
        <v>100</v>
      </c>
      <c r="E64" s="1" t="s">
        <v>175</v>
      </c>
      <c r="F64" s="2">
        <v>7.479</v>
      </c>
      <c r="G64" s="1">
        <v>2</v>
      </c>
      <c r="H64" s="4"/>
      <c r="I64" s="26">
        <v>147.15</v>
      </c>
      <c r="K64" s="26">
        <f aca="true" t="shared" si="8" ref="K64:K92">ROUND(I64*H64*(1-$J$8),2)</f>
        <v>0</v>
      </c>
      <c r="L64" s="3">
        <f aca="true" t="shared" si="9" ref="L64:L92">H64*F64</f>
        <v>0</v>
      </c>
    </row>
    <row r="65" spans="1:12" ht="15" outlineLevel="2">
      <c r="A65" s="1"/>
      <c r="B65" s="1"/>
      <c r="C65" s="1" t="s">
        <v>27</v>
      </c>
      <c r="D65" s="1" t="s">
        <v>101</v>
      </c>
      <c r="E65" s="1" t="s">
        <v>176</v>
      </c>
      <c r="F65" s="2">
        <v>4.311</v>
      </c>
      <c r="G65" s="1">
        <v>2</v>
      </c>
      <c r="H65" s="4"/>
      <c r="I65" s="26">
        <v>264.9</v>
      </c>
      <c r="K65" s="26">
        <f t="shared" si="8"/>
        <v>0</v>
      </c>
      <c r="L65" s="3">
        <f t="shared" si="9"/>
        <v>0</v>
      </c>
    </row>
    <row r="66" spans="1:12" ht="15" outlineLevel="2">
      <c r="A66" s="1"/>
      <c r="B66" s="1"/>
      <c r="C66" s="1" t="s">
        <v>28</v>
      </c>
      <c r="D66" s="1" t="s">
        <v>102</v>
      </c>
      <c r="E66" s="1" t="s">
        <v>177</v>
      </c>
      <c r="F66" s="2">
        <v>4.092</v>
      </c>
      <c r="G66" s="1">
        <v>2</v>
      </c>
      <c r="H66" s="4"/>
      <c r="I66" s="26">
        <v>176.58</v>
      </c>
      <c r="K66" s="26">
        <f t="shared" si="8"/>
        <v>0</v>
      </c>
      <c r="L66" s="3">
        <f t="shared" si="9"/>
        <v>0</v>
      </c>
    </row>
    <row r="67" spans="1:12" ht="15" outlineLevel="2">
      <c r="A67" s="1"/>
      <c r="B67" s="1"/>
      <c r="C67" s="1" t="s">
        <v>29</v>
      </c>
      <c r="D67" s="1" t="s">
        <v>103</v>
      </c>
      <c r="E67" s="1" t="s">
        <v>178</v>
      </c>
      <c r="F67" s="2">
        <v>4.322</v>
      </c>
      <c r="G67" s="1">
        <v>2</v>
      </c>
      <c r="H67" s="4"/>
      <c r="I67" s="26">
        <v>147.15</v>
      </c>
      <c r="K67" s="26">
        <f t="shared" si="8"/>
        <v>0</v>
      </c>
      <c r="L67" s="3">
        <f t="shared" si="9"/>
        <v>0</v>
      </c>
    </row>
    <row r="68" spans="1:12" ht="15" outlineLevel="2">
      <c r="A68" s="1"/>
      <c r="B68" s="1"/>
      <c r="C68" s="1" t="s">
        <v>30</v>
      </c>
      <c r="D68" s="1" t="s">
        <v>104</v>
      </c>
      <c r="E68" s="1" t="s">
        <v>179</v>
      </c>
      <c r="F68" s="2">
        <v>4.122</v>
      </c>
      <c r="G68" s="1">
        <v>2</v>
      </c>
      <c r="H68" s="4"/>
      <c r="I68" s="26">
        <v>147.15</v>
      </c>
      <c r="K68" s="26">
        <f t="shared" si="8"/>
        <v>0</v>
      </c>
      <c r="L68" s="3">
        <f t="shared" si="9"/>
        <v>0</v>
      </c>
    </row>
    <row r="69" spans="1:12" ht="15" outlineLevel="2">
      <c r="A69" s="1"/>
      <c r="B69" s="1"/>
      <c r="C69" s="1" t="s">
        <v>31</v>
      </c>
      <c r="D69" s="1" t="s">
        <v>105</v>
      </c>
      <c r="E69" s="1" t="s">
        <v>180</v>
      </c>
      <c r="F69" s="2">
        <v>3.936</v>
      </c>
      <c r="G69" s="1">
        <v>2</v>
      </c>
      <c r="H69" s="4"/>
      <c r="I69" s="26">
        <v>264.9</v>
      </c>
      <c r="K69" s="26">
        <f t="shared" si="8"/>
        <v>0</v>
      </c>
      <c r="L69" s="3">
        <f t="shared" si="9"/>
        <v>0</v>
      </c>
    </row>
    <row r="70" spans="1:12" ht="15" outlineLevel="2">
      <c r="A70" s="1"/>
      <c r="B70" s="1"/>
      <c r="C70" s="1" t="s">
        <v>32</v>
      </c>
      <c r="D70" s="1" t="s">
        <v>106</v>
      </c>
      <c r="E70" s="1" t="s">
        <v>181</v>
      </c>
      <c r="F70" s="2">
        <v>7.422</v>
      </c>
      <c r="G70" s="1">
        <v>2</v>
      </c>
      <c r="H70" s="4"/>
      <c r="I70" s="26">
        <v>147.15</v>
      </c>
      <c r="K70" s="26">
        <f t="shared" si="8"/>
        <v>0</v>
      </c>
      <c r="L70" s="3">
        <f t="shared" si="9"/>
        <v>0</v>
      </c>
    </row>
    <row r="71" spans="1:12" ht="15" outlineLevel="2">
      <c r="A71" s="1"/>
      <c r="B71" s="1"/>
      <c r="C71" s="1" t="s">
        <v>33</v>
      </c>
      <c r="D71" s="1" t="s">
        <v>107</v>
      </c>
      <c r="E71" s="1" t="s">
        <v>182</v>
      </c>
      <c r="F71" s="2">
        <v>4.394</v>
      </c>
      <c r="G71" s="1">
        <v>2</v>
      </c>
      <c r="H71" s="4"/>
      <c r="I71" s="26">
        <v>176.58</v>
      </c>
      <c r="K71" s="26">
        <f t="shared" si="8"/>
        <v>0</v>
      </c>
      <c r="L71" s="3">
        <f t="shared" si="9"/>
        <v>0</v>
      </c>
    </row>
    <row r="72" spans="1:12" ht="15" outlineLevel="2">
      <c r="A72" s="1"/>
      <c r="B72" s="1"/>
      <c r="C72" s="1" t="s">
        <v>34</v>
      </c>
      <c r="D72" s="1" t="s">
        <v>108</v>
      </c>
      <c r="E72" s="1" t="s">
        <v>183</v>
      </c>
      <c r="F72" s="2">
        <v>6.226</v>
      </c>
      <c r="G72" s="1">
        <v>2</v>
      </c>
      <c r="H72" s="4"/>
      <c r="I72" s="26">
        <v>147.17</v>
      </c>
      <c r="K72" s="26">
        <f t="shared" si="8"/>
        <v>0</v>
      </c>
      <c r="L72" s="3">
        <f t="shared" si="9"/>
        <v>0</v>
      </c>
    </row>
    <row r="73" spans="1:12" ht="15" outlineLevel="2">
      <c r="A73" s="1"/>
      <c r="B73" s="1"/>
      <c r="C73" s="1" t="s">
        <v>35</v>
      </c>
      <c r="D73" s="1" t="s">
        <v>109</v>
      </c>
      <c r="E73" s="1" t="s">
        <v>184</v>
      </c>
      <c r="F73" s="2">
        <v>3.914</v>
      </c>
      <c r="G73" s="1">
        <v>2</v>
      </c>
      <c r="H73" s="4"/>
      <c r="I73" s="26">
        <v>314.9</v>
      </c>
      <c r="K73" s="26">
        <f t="shared" si="8"/>
        <v>0</v>
      </c>
      <c r="L73" s="3">
        <f t="shared" si="9"/>
        <v>0</v>
      </c>
    </row>
    <row r="74" spans="1:12" ht="15" outlineLevel="2">
      <c r="A74" s="1"/>
      <c r="B74" s="1"/>
      <c r="C74" s="1" t="s">
        <v>36</v>
      </c>
      <c r="D74" s="1" t="s">
        <v>110</v>
      </c>
      <c r="E74" s="1" t="s">
        <v>185</v>
      </c>
      <c r="F74" s="2">
        <v>4.224</v>
      </c>
      <c r="G74" s="1">
        <v>2</v>
      </c>
      <c r="H74" s="4"/>
      <c r="I74" s="26">
        <v>147.15</v>
      </c>
      <c r="K74" s="26">
        <f t="shared" si="8"/>
        <v>0</v>
      </c>
      <c r="L74" s="3">
        <f t="shared" si="9"/>
        <v>0</v>
      </c>
    </row>
    <row r="75" spans="1:12" ht="15" outlineLevel="2">
      <c r="A75" s="1"/>
      <c r="B75" s="1"/>
      <c r="C75" s="1" t="s">
        <v>37</v>
      </c>
      <c r="D75" s="1" t="s">
        <v>111</v>
      </c>
      <c r="E75" s="1" t="s">
        <v>186</v>
      </c>
      <c r="F75" s="2">
        <v>3.849</v>
      </c>
      <c r="G75" s="1">
        <v>2</v>
      </c>
      <c r="H75" s="4"/>
      <c r="I75" s="26">
        <v>147.15</v>
      </c>
      <c r="K75" s="26">
        <f t="shared" si="8"/>
        <v>0</v>
      </c>
      <c r="L75" s="3">
        <f t="shared" si="9"/>
        <v>0</v>
      </c>
    </row>
    <row r="76" spans="1:12" ht="15" outlineLevel="2">
      <c r="A76" s="1"/>
      <c r="B76" s="1"/>
      <c r="C76" s="1" t="s">
        <v>38</v>
      </c>
      <c r="D76" s="1" t="s">
        <v>112</v>
      </c>
      <c r="E76" s="1" t="s">
        <v>187</v>
      </c>
      <c r="F76" s="2">
        <v>5.11</v>
      </c>
      <c r="G76" s="1">
        <v>2</v>
      </c>
      <c r="H76" s="4"/>
      <c r="I76" s="26">
        <v>136</v>
      </c>
      <c r="K76" s="26">
        <f t="shared" si="8"/>
        <v>0</v>
      </c>
      <c r="L76" s="3">
        <f t="shared" si="9"/>
        <v>0</v>
      </c>
    </row>
    <row r="77" spans="1:12" ht="15" outlineLevel="2">
      <c r="A77" s="1"/>
      <c r="B77" s="1"/>
      <c r="C77" s="1" t="s">
        <v>39</v>
      </c>
      <c r="D77" s="1" t="s">
        <v>113</v>
      </c>
      <c r="E77" s="1" t="s">
        <v>188</v>
      </c>
      <c r="F77" s="2">
        <v>5.242</v>
      </c>
      <c r="G77" s="1">
        <v>2</v>
      </c>
      <c r="H77" s="4"/>
      <c r="I77" s="26">
        <v>176.58</v>
      </c>
      <c r="K77" s="26">
        <f t="shared" si="8"/>
        <v>0</v>
      </c>
      <c r="L77" s="3">
        <f t="shared" si="9"/>
        <v>0</v>
      </c>
    </row>
    <row r="78" spans="1:12" ht="15" outlineLevel="2">
      <c r="A78" s="1"/>
      <c r="B78" s="1"/>
      <c r="C78" s="1" t="s">
        <v>40</v>
      </c>
      <c r="D78" s="1" t="s">
        <v>114</v>
      </c>
      <c r="E78" s="1" t="s">
        <v>189</v>
      </c>
      <c r="F78" s="2">
        <v>3.846</v>
      </c>
      <c r="G78" s="1">
        <v>2</v>
      </c>
      <c r="H78" s="4"/>
      <c r="I78" s="26">
        <v>136.26</v>
      </c>
      <c r="K78" s="26">
        <f t="shared" si="8"/>
        <v>0</v>
      </c>
      <c r="L78" s="3">
        <f t="shared" si="9"/>
        <v>0</v>
      </c>
    </row>
    <row r="79" spans="1:12" ht="15" outlineLevel="2">
      <c r="A79" s="1"/>
      <c r="B79" s="1"/>
      <c r="C79" s="1" t="s">
        <v>41</v>
      </c>
      <c r="D79" s="1" t="s">
        <v>115</v>
      </c>
      <c r="E79" s="1" t="s">
        <v>190</v>
      </c>
      <c r="F79" s="2">
        <v>4.216</v>
      </c>
      <c r="G79" s="1">
        <v>2</v>
      </c>
      <c r="H79" s="4"/>
      <c r="I79" s="26">
        <v>264.9</v>
      </c>
      <c r="K79" s="26">
        <f t="shared" si="8"/>
        <v>0</v>
      </c>
      <c r="L79" s="3">
        <f t="shared" si="9"/>
        <v>0</v>
      </c>
    </row>
    <row r="80" spans="1:12" ht="15" outlineLevel="2">
      <c r="A80" s="1"/>
      <c r="B80" s="1"/>
      <c r="C80" s="1" t="s">
        <v>17</v>
      </c>
      <c r="D80" s="1" t="s">
        <v>91</v>
      </c>
      <c r="E80" s="1" t="s">
        <v>166</v>
      </c>
      <c r="F80" s="2">
        <v>4.491</v>
      </c>
      <c r="G80" s="1">
        <v>2</v>
      </c>
      <c r="H80" s="4"/>
      <c r="I80" s="26">
        <v>271.95</v>
      </c>
      <c r="K80" s="26">
        <f t="shared" si="8"/>
        <v>0</v>
      </c>
      <c r="L80" s="3">
        <f t="shared" si="9"/>
        <v>0</v>
      </c>
    </row>
    <row r="81" spans="1:12" ht="15" outlineLevel="2">
      <c r="A81" s="1"/>
      <c r="B81" s="1"/>
      <c r="C81" s="1" t="s">
        <v>25</v>
      </c>
      <c r="D81" s="1" t="s">
        <v>99</v>
      </c>
      <c r="E81" s="1" t="s">
        <v>174</v>
      </c>
      <c r="F81" s="2">
        <v>3.906</v>
      </c>
      <c r="G81" s="1">
        <v>2</v>
      </c>
      <c r="H81" s="4"/>
      <c r="I81" s="26">
        <v>136.27</v>
      </c>
      <c r="K81" s="26">
        <f t="shared" si="8"/>
        <v>0</v>
      </c>
      <c r="L81" s="3">
        <f t="shared" si="9"/>
        <v>0</v>
      </c>
    </row>
    <row r="82" spans="1:12" ht="15" outlineLevel="2">
      <c r="A82" s="1"/>
      <c r="B82" s="1"/>
      <c r="C82" s="1" t="s">
        <v>18</v>
      </c>
      <c r="D82" s="1" t="s">
        <v>92</v>
      </c>
      <c r="E82" s="1" t="s">
        <v>167</v>
      </c>
      <c r="F82" s="2">
        <v>4.557</v>
      </c>
      <c r="G82" s="1">
        <v>2</v>
      </c>
      <c r="H82" s="4"/>
      <c r="I82" s="26">
        <v>264.9</v>
      </c>
      <c r="K82" s="26">
        <f t="shared" si="8"/>
        <v>0</v>
      </c>
      <c r="L82" s="3">
        <f t="shared" si="9"/>
        <v>0</v>
      </c>
    </row>
    <row r="83" spans="1:12" ht="15" outlineLevel="2">
      <c r="A83" s="1"/>
      <c r="B83" s="1"/>
      <c r="C83" s="1" t="s">
        <v>19</v>
      </c>
      <c r="D83" s="1" t="s">
        <v>93</v>
      </c>
      <c r="E83" s="1" t="s">
        <v>168</v>
      </c>
      <c r="F83" s="2">
        <v>4.592</v>
      </c>
      <c r="G83" s="1">
        <v>2</v>
      </c>
      <c r="H83" s="4"/>
      <c r="I83" s="26">
        <v>339.52</v>
      </c>
      <c r="K83" s="26">
        <f t="shared" si="8"/>
        <v>0</v>
      </c>
      <c r="L83" s="3">
        <f t="shared" si="9"/>
        <v>0</v>
      </c>
    </row>
    <row r="84" spans="1:12" ht="15" outlineLevel="2">
      <c r="A84" s="1"/>
      <c r="B84" s="1"/>
      <c r="C84" s="1" t="s">
        <v>20</v>
      </c>
      <c r="D84" s="1" t="s">
        <v>94</v>
      </c>
      <c r="E84" s="1" t="s">
        <v>169</v>
      </c>
      <c r="F84" s="2">
        <v>4.352</v>
      </c>
      <c r="G84" s="1">
        <v>2</v>
      </c>
      <c r="H84" s="4"/>
      <c r="I84" s="26">
        <v>264.9</v>
      </c>
      <c r="K84" s="26">
        <f t="shared" si="8"/>
        <v>0</v>
      </c>
      <c r="L84" s="3">
        <f t="shared" si="9"/>
        <v>0</v>
      </c>
    </row>
    <row r="85" spans="1:12" ht="15" outlineLevel="2">
      <c r="A85" s="1"/>
      <c r="B85" s="1"/>
      <c r="C85" s="1" t="s">
        <v>42</v>
      </c>
      <c r="D85" s="1" t="s">
        <v>116</v>
      </c>
      <c r="E85" s="1" t="s">
        <v>191</v>
      </c>
      <c r="F85" s="2">
        <v>3.936</v>
      </c>
      <c r="G85" s="1">
        <v>2</v>
      </c>
      <c r="H85" s="4"/>
      <c r="I85" s="26">
        <v>147.15</v>
      </c>
      <c r="K85" s="26">
        <f t="shared" si="8"/>
        <v>0</v>
      </c>
      <c r="L85" s="3">
        <f t="shared" si="9"/>
        <v>0</v>
      </c>
    </row>
    <row r="86" spans="1:12" ht="15" outlineLevel="2">
      <c r="A86" s="1"/>
      <c r="B86" s="1"/>
      <c r="C86" s="1" t="s">
        <v>43</v>
      </c>
      <c r="D86" s="1" t="s">
        <v>117</v>
      </c>
      <c r="E86" s="1" t="s">
        <v>192</v>
      </c>
      <c r="F86" s="2">
        <v>3.976</v>
      </c>
      <c r="G86" s="1">
        <v>2</v>
      </c>
      <c r="H86" s="4"/>
      <c r="I86" s="26">
        <v>147.15</v>
      </c>
      <c r="K86" s="26">
        <f t="shared" si="8"/>
        <v>0</v>
      </c>
      <c r="L86" s="3">
        <f t="shared" si="9"/>
        <v>0</v>
      </c>
    </row>
    <row r="87" spans="1:12" ht="15" outlineLevel="2">
      <c r="A87" s="1"/>
      <c r="B87" s="1"/>
      <c r="C87" s="1" t="s">
        <v>44</v>
      </c>
      <c r="D87" s="1" t="s">
        <v>118</v>
      </c>
      <c r="E87" s="1" t="s">
        <v>193</v>
      </c>
      <c r="F87" s="2">
        <v>3.966</v>
      </c>
      <c r="G87" s="1">
        <v>2</v>
      </c>
      <c r="H87" s="4"/>
      <c r="I87" s="26">
        <v>147.15</v>
      </c>
      <c r="K87" s="26">
        <f t="shared" si="8"/>
        <v>0</v>
      </c>
      <c r="L87" s="3">
        <f t="shared" si="9"/>
        <v>0</v>
      </c>
    </row>
    <row r="88" spans="1:12" ht="15" outlineLevel="2">
      <c r="A88" s="1"/>
      <c r="B88" s="1"/>
      <c r="C88" s="1" t="s">
        <v>45</v>
      </c>
      <c r="D88" s="1" t="s">
        <v>119</v>
      </c>
      <c r="E88" s="1" t="s">
        <v>194</v>
      </c>
      <c r="F88" s="2">
        <v>3.936</v>
      </c>
      <c r="G88" s="1">
        <v>2</v>
      </c>
      <c r="H88" s="4"/>
      <c r="I88" s="26">
        <v>147.15</v>
      </c>
      <c r="K88" s="26">
        <f t="shared" si="8"/>
        <v>0</v>
      </c>
      <c r="L88" s="3">
        <f t="shared" si="9"/>
        <v>0</v>
      </c>
    </row>
    <row r="89" spans="1:12" ht="15" outlineLevel="2">
      <c r="A89" s="1"/>
      <c r="B89" s="1"/>
      <c r="C89" s="1" t="s">
        <v>21</v>
      </c>
      <c r="D89" s="1" t="s">
        <v>95</v>
      </c>
      <c r="E89" s="1" t="s">
        <v>170</v>
      </c>
      <c r="F89" s="2">
        <v>4.142</v>
      </c>
      <c r="G89" s="1">
        <v>2</v>
      </c>
      <c r="H89" s="4"/>
      <c r="I89" s="26">
        <v>103.29</v>
      </c>
      <c r="K89" s="26">
        <f t="shared" si="8"/>
        <v>0</v>
      </c>
      <c r="L89" s="3">
        <f t="shared" si="9"/>
        <v>0</v>
      </c>
    </row>
    <row r="90" spans="1:12" ht="15" outlineLevel="2">
      <c r="A90" s="1"/>
      <c r="B90" s="1"/>
      <c r="C90" s="1" t="s">
        <v>22</v>
      </c>
      <c r="D90" s="1" t="s">
        <v>96</v>
      </c>
      <c r="E90" s="1" t="s">
        <v>171</v>
      </c>
      <c r="F90" s="2">
        <v>4.046</v>
      </c>
      <c r="G90" s="1">
        <v>2</v>
      </c>
      <c r="H90" s="4"/>
      <c r="I90" s="26">
        <v>103.29</v>
      </c>
      <c r="K90" s="26">
        <f t="shared" si="8"/>
        <v>0</v>
      </c>
      <c r="L90" s="3">
        <f t="shared" si="9"/>
        <v>0</v>
      </c>
    </row>
    <row r="91" spans="1:12" ht="15" outlineLevel="2">
      <c r="A91" s="1"/>
      <c r="B91" s="1"/>
      <c r="C91" s="1" t="s">
        <v>23</v>
      </c>
      <c r="D91" s="1" t="s">
        <v>97</v>
      </c>
      <c r="E91" s="1" t="s">
        <v>172</v>
      </c>
      <c r="F91" s="2">
        <v>4.48</v>
      </c>
      <c r="G91" s="1">
        <v>2</v>
      </c>
      <c r="H91" s="4"/>
      <c r="I91" s="26">
        <v>261.15</v>
      </c>
      <c r="K91" s="26">
        <f t="shared" si="8"/>
        <v>0</v>
      </c>
      <c r="L91" s="3">
        <f t="shared" si="9"/>
        <v>0</v>
      </c>
    </row>
    <row r="92" spans="1:12" ht="15" outlineLevel="2">
      <c r="A92" s="1"/>
      <c r="B92" s="1"/>
      <c r="C92" s="1" t="s">
        <v>24</v>
      </c>
      <c r="D92" s="1" t="s">
        <v>98</v>
      </c>
      <c r="E92" s="1" t="s">
        <v>173</v>
      </c>
      <c r="F92" s="2">
        <v>4.433</v>
      </c>
      <c r="G92" s="1">
        <v>2</v>
      </c>
      <c r="H92" s="4"/>
      <c r="I92" s="26">
        <v>204.37</v>
      </c>
      <c r="K92" s="26">
        <f t="shared" si="8"/>
        <v>0</v>
      </c>
      <c r="L92" s="3">
        <f t="shared" si="9"/>
        <v>0</v>
      </c>
    </row>
  </sheetData>
  <sheetProtection/>
  <mergeCells count="1">
    <mergeCell ref="H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NextGeneration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Челевич Егор</dc:creator>
  <cp:keywords/>
  <dc:description/>
  <cp:lastModifiedBy>alla</cp:lastModifiedBy>
  <dcterms:created xsi:type="dcterms:W3CDTF">2023-01-25T08:57:25Z</dcterms:created>
  <dcterms:modified xsi:type="dcterms:W3CDTF">2023-01-30T17:23:04Z</dcterms:modified>
  <cp:category/>
  <cp:version/>
  <cp:contentType/>
  <cp:contentStatus/>
</cp:coreProperties>
</file>